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opal Dadhirao\Google Drive\solar\"/>
    </mc:Choice>
  </mc:AlternateContent>
  <bookViews>
    <workbookView xWindow="0" yWindow="0" windowWidth="20490" windowHeight="8355"/>
  </bookViews>
  <sheets>
    <sheet name="mnre bench mark 2013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G47" i="2"/>
  <c r="G45" i="2"/>
  <c r="G44" i="2"/>
  <c r="G43" i="2"/>
  <c r="G42" i="2"/>
  <c r="G41" i="2"/>
  <c r="G39" i="2"/>
  <c r="G38" i="2"/>
  <c r="G37" i="2"/>
  <c r="G35" i="2"/>
  <c r="G34" i="2"/>
  <c r="G33" i="2"/>
  <c r="G31" i="2"/>
  <c r="G30" i="2"/>
  <c r="G29" i="2"/>
  <c r="G19" i="2"/>
  <c r="G20" i="2"/>
  <c r="G21" i="2"/>
  <c r="G22" i="2"/>
  <c r="G23" i="2"/>
  <c r="G24" i="2"/>
  <c r="G25" i="2"/>
  <c r="G26" i="2"/>
  <c r="G27" i="2"/>
  <c r="G28" i="2"/>
  <c r="G18" i="2"/>
  <c r="F14" i="2" l="1"/>
  <c r="G14" i="2" s="1"/>
  <c r="F13" i="2"/>
  <c r="G13" i="2" s="1"/>
  <c r="F12" i="2"/>
  <c r="G12" i="2" s="1"/>
  <c r="F11" i="2"/>
  <c r="G11" i="2" s="1"/>
  <c r="F10" i="2"/>
  <c r="G10" i="2" s="1"/>
  <c r="F4" i="2"/>
  <c r="G4" i="2" s="1"/>
  <c r="F8" i="2"/>
  <c r="G8" i="2" s="1"/>
  <c r="F7" i="2"/>
  <c r="G7" i="2" s="1"/>
  <c r="F6" i="2"/>
  <c r="G6" i="2" s="1"/>
  <c r="F3" i="2"/>
  <c r="G3" i="2" s="1"/>
  <c r="F2" i="2"/>
  <c r="G2" i="2" s="1"/>
</calcChain>
</file>

<file path=xl/sharedStrings.xml><?xml version="1.0" encoding="utf-8"?>
<sst xmlns="http://schemas.openxmlformats.org/spreadsheetml/2006/main" count="59" uniqueCount="55">
  <si>
    <t>USD</t>
  </si>
  <si>
    <t>Sloar Lighting System-street lights</t>
  </si>
  <si>
    <t>CFL</t>
  </si>
  <si>
    <t>SPV SYSTEM</t>
  </si>
  <si>
    <t>CAPACITY</t>
  </si>
  <si>
    <t>Benchark RS/Wp</t>
  </si>
  <si>
    <t>LED</t>
  </si>
  <si>
    <t>Home lights, Laterns</t>
  </si>
  <si>
    <t>Solar Water Pumping system</t>
  </si>
  <si>
    <t>Solar power plants with 6 hrs battery</t>
  </si>
  <si>
    <t>300- 1 kwp</t>
  </si>
  <si>
    <t>&gt; 1 kwp to 10 kwp</t>
  </si>
  <si>
    <t>&gt;10 kWp to 100 kWp</t>
  </si>
  <si>
    <t>SPV power plants without battery</t>
  </si>
  <si>
    <t>up to 100 kWP</t>
  </si>
  <si>
    <t>&gt;100 kWP 500 kWP</t>
  </si>
  <si>
    <t>Total price INR</t>
  </si>
  <si>
    <t>up to  5kwp</t>
  </si>
  <si>
    <t>Micro Grid Dc</t>
  </si>
  <si>
    <t>up to 10 kWp</t>
  </si>
  <si>
    <t>Mini Grid</t>
  </si>
  <si>
    <t>&gt;10 to 250 kWp</t>
  </si>
  <si>
    <t>Street lights thru SPV power plant</t>
  </si>
  <si>
    <t>Column1</t>
  </si>
  <si>
    <t>Column2</t>
  </si>
  <si>
    <t>Maharashtra energy development agency Bench Mark rates 2013</t>
  </si>
  <si>
    <t>Solar lantern Model -iia</t>
  </si>
  <si>
    <t>Solar lantern Model -iib</t>
  </si>
  <si>
    <t>LED based Solar Lantern M-1</t>
  </si>
  <si>
    <t>LED based Solar Home Lantern M-ii</t>
  </si>
  <si>
    <t>LED based Solar Home Lantern M-i</t>
  </si>
  <si>
    <t>LED based Solar Home Lantern M-iii</t>
  </si>
  <si>
    <t>LED based Solar Home Lantern M-iv</t>
  </si>
  <si>
    <t>Solar Home Lantern Model-I</t>
  </si>
  <si>
    <t>Solar Home Lantern Model-II</t>
  </si>
  <si>
    <t>Solar Home Lantern Model-III</t>
  </si>
  <si>
    <t>Solar Home Lantern Model-IV</t>
  </si>
  <si>
    <t>LED Based Solar Street light</t>
  </si>
  <si>
    <t>Solar Street Light</t>
  </si>
  <si>
    <t>Solar TV</t>
  </si>
  <si>
    <t>SPV pump (DC Pumps)</t>
  </si>
  <si>
    <t>.</t>
  </si>
  <si>
    <t>1 HP (900 Wp) Surface Pump</t>
  </si>
  <si>
    <t>1 HP (675 Wp) Submersible pump for bore well</t>
  </si>
  <si>
    <t>2 HP (1800 Wp) Submersible pump for bore well</t>
  </si>
  <si>
    <t>SPV pump (AC Pumps)</t>
  </si>
  <si>
    <t>Solar Power Fencing (Per running km)</t>
  </si>
  <si>
    <t>5 lines</t>
  </si>
  <si>
    <t>8 lines</t>
  </si>
  <si>
    <t>SPV Hoarding System</t>
  </si>
  <si>
    <t>SPV Road Stud</t>
  </si>
  <si>
    <t>Solar Power Blinkers</t>
  </si>
  <si>
    <t>Solar Traffic Signal</t>
  </si>
  <si>
    <t>3 Rd Junction</t>
  </si>
  <si>
    <t>4 Rd Junction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</si>
</sst>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 [$₹-4009]\ * #,##0.00_ ;_ [$₹-4009]\ * \-#,##0.00_ ;_ [$₹-4009]\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4" fontId="0" fillId="0" borderId="0" xfId="1" applyFont="1"/>
    <xf numFmtId="164" fontId="0" fillId="0" borderId="0" xfId="0" applyNumberFormat="1"/>
    <xf numFmtId="0" fontId="0" fillId="2" borderId="1" xfId="0" applyFont="1" applyFill="1" applyBorder="1"/>
    <xf numFmtId="44" fontId="0" fillId="2" borderId="2" xfId="1" applyNumberFormat="1" applyFont="1" applyFill="1" applyBorder="1"/>
    <xf numFmtId="0" fontId="0" fillId="0" borderId="1" xfId="0" applyFont="1" applyBorder="1"/>
    <xf numFmtId="44" fontId="2" fillId="0" borderId="0" xfId="1" applyFont="1"/>
    <xf numFmtId="0" fontId="0" fillId="0" borderId="0" xfId="0" applyBorder="1"/>
    <xf numFmtId="0" fontId="0" fillId="2" borderId="3" xfId="0" applyFont="1" applyFill="1" applyBorder="1"/>
    <xf numFmtId="164" fontId="0" fillId="0" borderId="0" xfId="0" applyNumberFormat="1" applyBorder="1"/>
    <xf numFmtId="44" fontId="2" fillId="0" borderId="0" xfId="1" applyFont="1" applyBorder="1"/>
    <xf numFmtId="0" fontId="3" fillId="0" borderId="0" xfId="0" applyFont="1"/>
    <xf numFmtId="164" fontId="3" fillId="0" borderId="0" xfId="0" applyNumberFormat="1" applyFont="1"/>
    <xf numFmtId="44" fontId="3" fillId="0" borderId="0" xfId="1" applyFont="1"/>
    <xf numFmtId="0" fontId="0" fillId="3" borderId="0" xfId="0" applyFill="1"/>
    <xf numFmtId="0" fontId="0" fillId="4" borderId="0" xfId="0" applyFill="1"/>
  </cellXfs>
  <cellStyles count="2">
    <cellStyle name="Currency" xfId="1" builtinId="4"/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4" formatCode="_ [$₹-4009]\ * #,##0.00_ ;_ [$₹-4009]\ * \-#,##0.00_ ;_ [$₹-4009]\ * &quot;-&quot;??_ ;_ @_ "/>
    </dxf>
    <dxf>
      <numFmt numFmtId="164" formatCode="_ [$₹-4009]\ * #,##0.00_ ;_ [$₹-4009]\ * \-#,##0.00_ ;_ [$₹-4009]\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2" displayName="Table2" ref="A1:G36" totalsRowShown="0">
  <autoFilter ref="A1:G36"/>
  <tableColumns count="7">
    <tableColumn id="1" name="Column1"/>
    <tableColumn id="2" name="SPV SYSTEM"/>
    <tableColumn id="3" name="Column2"/>
    <tableColumn id="4" name="CAPACITY"/>
    <tableColumn id="5" name="Benchark RS/Wp" dataDxfId="2"/>
    <tableColumn id="6" name="Total price INR" dataDxfId="1"/>
    <tableColumn id="7" name="USD" dataDxfId="0" dataCellStyle="Currency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workbookViewId="0">
      <selection activeCell="B17" sqref="B17"/>
    </sheetView>
  </sheetViews>
  <sheetFormatPr defaultRowHeight="15" x14ac:dyDescent="0.25"/>
  <cols>
    <col min="1" max="1" width="11" customWidth="1"/>
    <col min="2" max="2" width="37.85546875" customWidth="1"/>
    <col min="3" max="3" width="31" customWidth="1"/>
    <col min="4" max="4" width="11.7109375" customWidth="1"/>
    <col min="5" max="5" width="18.5703125" style="2" customWidth="1"/>
    <col min="6" max="6" width="16.85546875" style="2" customWidth="1"/>
    <col min="7" max="7" width="15.140625" style="1" customWidth="1"/>
  </cols>
  <sheetData>
    <row r="1" spans="1:7" x14ac:dyDescent="0.25">
      <c r="A1" t="s">
        <v>23</v>
      </c>
      <c r="B1" t="s">
        <v>3</v>
      </c>
      <c r="C1" t="s">
        <v>24</v>
      </c>
      <c r="D1" t="s">
        <v>4</v>
      </c>
      <c r="E1" s="2" t="s">
        <v>5</v>
      </c>
      <c r="F1" s="2" t="s">
        <v>16</v>
      </c>
      <c r="G1" s="1" t="s">
        <v>0</v>
      </c>
    </row>
    <row r="2" spans="1:7" x14ac:dyDescent="0.25">
      <c r="A2">
        <v>1</v>
      </c>
      <c r="B2" t="s">
        <v>1</v>
      </c>
      <c r="C2" t="s">
        <v>2</v>
      </c>
      <c r="D2">
        <v>300</v>
      </c>
      <c r="E2" s="2">
        <v>270</v>
      </c>
      <c r="F2" s="2">
        <f>D2*E2</f>
        <v>81000</v>
      </c>
      <c r="G2" s="1">
        <f>F2/55</f>
        <v>1472.7272727272727</v>
      </c>
    </row>
    <row r="3" spans="1:7" x14ac:dyDescent="0.25">
      <c r="A3">
        <v>2</v>
      </c>
      <c r="B3" t="s">
        <v>7</v>
      </c>
      <c r="C3" t="s">
        <v>6</v>
      </c>
      <c r="D3">
        <v>300</v>
      </c>
      <c r="E3" s="2">
        <v>450</v>
      </c>
      <c r="F3" s="2">
        <f t="shared" ref="F3" si="0">D3*E3</f>
        <v>135000</v>
      </c>
      <c r="G3" s="1">
        <f t="shared" ref="G3:G14" si="1">F3/55</f>
        <v>2454.5454545454545</v>
      </c>
    </row>
    <row r="4" spans="1:7" x14ac:dyDescent="0.25">
      <c r="A4">
        <v>3</v>
      </c>
      <c r="B4" t="s">
        <v>8</v>
      </c>
      <c r="C4" t="s">
        <v>17</v>
      </c>
      <c r="D4">
        <v>5</v>
      </c>
      <c r="E4" s="2">
        <v>190</v>
      </c>
      <c r="F4" s="2">
        <f>5000*E4</f>
        <v>950000</v>
      </c>
      <c r="G4" s="1">
        <f t="shared" si="1"/>
        <v>17272.727272727272</v>
      </c>
    </row>
    <row r="6" spans="1:7" x14ac:dyDescent="0.25">
      <c r="A6">
        <v>4</v>
      </c>
      <c r="B6" t="s">
        <v>9</v>
      </c>
      <c r="C6" t="s">
        <v>10</v>
      </c>
      <c r="D6">
        <v>1</v>
      </c>
      <c r="E6" s="2">
        <v>240</v>
      </c>
      <c r="F6" s="2">
        <f>1000*E6</f>
        <v>240000</v>
      </c>
      <c r="G6" s="1">
        <f t="shared" si="1"/>
        <v>4363.636363636364</v>
      </c>
    </row>
    <row r="7" spans="1:7" x14ac:dyDescent="0.25">
      <c r="C7" t="s">
        <v>11</v>
      </c>
      <c r="D7">
        <v>10</v>
      </c>
      <c r="E7" s="2">
        <v>220</v>
      </c>
      <c r="F7" s="2">
        <f>10000*E7</f>
        <v>2200000</v>
      </c>
      <c r="G7" s="1">
        <f t="shared" si="1"/>
        <v>40000</v>
      </c>
    </row>
    <row r="8" spans="1:7" x14ac:dyDescent="0.25">
      <c r="C8" t="s">
        <v>12</v>
      </c>
      <c r="D8">
        <v>100</v>
      </c>
      <c r="E8" s="2">
        <v>200</v>
      </c>
      <c r="F8" s="2">
        <f>100000*E8</f>
        <v>20000000</v>
      </c>
      <c r="G8" s="1">
        <f t="shared" si="1"/>
        <v>363636.36363636365</v>
      </c>
    </row>
    <row r="10" spans="1:7" x14ac:dyDescent="0.25">
      <c r="A10">
        <v>5</v>
      </c>
      <c r="B10" t="s">
        <v>13</v>
      </c>
      <c r="C10" t="s">
        <v>14</v>
      </c>
      <c r="D10">
        <v>100</v>
      </c>
      <c r="E10" s="2">
        <v>160</v>
      </c>
      <c r="F10" s="2">
        <f>100000*E10</f>
        <v>16000000</v>
      </c>
      <c r="G10" s="1">
        <f t="shared" si="1"/>
        <v>290909.09090909088</v>
      </c>
    </row>
    <row r="11" spans="1:7" x14ac:dyDescent="0.25">
      <c r="C11" t="s">
        <v>15</v>
      </c>
      <c r="D11">
        <v>500</v>
      </c>
      <c r="E11" s="2">
        <v>130</v>
      </c>
      <c r="F11" s="2">
        <f>500000*E11</f>
        <v>65000000</v>
      </c>
      <c r="G11" s="1">
        <f t="shared" si="1"/>
        <v>1181818.1818181819</v>
      </c>
    </row>
    <row r="12" spans="1:7" x14ac:dyDescent="0.25">
      <c r="A12">
        <v>6</v>
      </c>
      <c r="B12" t="s">
        <v>18</v>
      </c>
      <c r="C12" t="s">
        <v>19</v>
      </c>
      <c r="D12">
        <v>10</v>
      </c>
      <c r="E12" s="2">
        <v>350</v>
      </c>
      <c r="F12" s="2">
        <f>10000*E12</f>
        <v>3500000</v>
      </c>
      <c r="G12" s="1">
        <f t="shared" si="1"/>
        <v>63636.36363636364</v>
      </c>
    </row>
    <row r="13" spans="1:7" x14ac:dyDescent="0.25">
      <c r="A13">
        <v>7</v>
      </c>
      <c r="B13" t="s">
        <v>20</v>
      </c>
      <c r="C13" t="s">
        <v>21</v>
      </c>
      <c r="D13">
        <v>250</v>
      </c>
      <c r="E13" s="2">
        <v>300</v>
      </c>
      <c r="F13" s="2">
        <f>250000*E13</f>
        <v>75000000</v>
      </c>
      <c r="G13" s="1">
        <f t="shared" si="1"/>
        <v>1363636.3636363635</v>
      </c>
    </row>
    <row r="14" spans="1:7" x14ac:dyDescent="0.25">
      <c r="A14">
        <v>8</v>
      </c>
      <c r="B14" t="s">
        <v>22</v>
      </c>
      <c r="C14" t="s">
        <v>14</v>
      </c>
      <c r="D14">
        <v>100</v>
      </c>
      <c r="E14" s="2">
        <v>300</v>
      </c>
      <c r="F14" s="2">
        <f>100000*E14</f>
        <v>30000000</v>
      </c>
      <c r="G14" s="1">
        <f t="shared" si="1"/>
        <v>545454.54545454541</v>
      </c>
    </row>
    <row r="17" spans="1:7" ht="15.75" x14ac:dyDescent="0.25">
      <c r="A17" s="11"/>
      <c r="B17" s="11" t="s">
        <v>25</v>
      </c>
      <c r="C17" s="11"/>
      <c r="D17" s="11"/>
      <c r="E17" s="12"/>
      <c r="F17" s="12"/>
      <c r="G17" s="13"/>
    </row>
    <row r="18" spans="1:7" x14ac:dyDescent="0.25">
      <c r="A18">
        <v>1</v>
      </c>
      <c r="B18" t="s">
        <v>27</v>
      </c>
      <c r="F18" s="2">
        <v>2500</v>
      </c>
      <c r="G18" s="1">
        <f t="shared" ref="G18:G48" si="2">F18/55</f>
        <v>45.454545454545453</v>
      </c>
    </row>
    <row r="19" spans="1:7" x14ac:dyDescent="0.25">
      <c r="B19" t="s">
        <v>26</v>
      </c>
      <c r="F19" s="2">
        <v>2675</v>
      </c>
      <c r="G19" s="1">
        <f t="shared" si="2"/>
        <v>48.636363636363633</v>
      </c>
    </row>
    <row r="20" spans="1:7" x14ac:dyDescent="0.25">
      <c r="A20">
        <v>2</v>
      </c>
      <c r="B20" t="s">
        <v>28</v>
      </c>
      <c r="F20" s="2">
        <v>2000</v>
      </c>
      <c r="G20" s="1">
        <f t="shared" si="2"/>
        <v>36.363636363636367</v>
      </c>
    </row>
    <row r="21" spans="1:7" x14ac:dyDescent="0.25">
      <c r="A21">
        <v>3</v>
      </c>
      <c r="B21" t="s">
        <v>30</v>
      </c>
      <c r="F21" s="2">
        <v>2900</v>
      </c>
      <c r="G21" s="1">
        <f t="shared" si="2"/>
        <v>52.727272727272727</v>
      </c>
    </row>
    <row r="22" spans="1:7" x14ac:dyDescent="0.25">
      <c r="B22" t="s">
        <v>29</v>
      </c>
      <c r="F22" s="2">
        <v>5400</v>
      </c>
      <c r="G22" s="1">
        <f t="shared" si="2"/>
        <v>98.181818181818187</v>
      </c>
    </row>
    <row r="23" spans="1:7" x14ac:dyDescent="0.25">
      <c r="B23" t="s">
        <v>31</v>
      </c>
      <c r="F23" s="2">
        <v>10000</v>
      </c>
      <c r="G23" s="1">
        <f t="shared" si="2"/>
        <v>181.81818181818181</v>
      </c>
    </row>
    <row r="24" spans="1:7" x14ac:dyDescent="0.25">
      <c r="B24" t="s">
        <v>32</v>
      </c>
      <c r="F24" s="2">
        <v>8900</v>
      </c>
      <c r="G24" s="1">
        <f t="shared" si="2"/>
        <v>161.81818181818181</v>
      </c>
    </row>
    <row r="25" spans="1:7" x14ac:dyDescent="0.25">
      <c r="A25">
        <v>4</v>
      </c>
      <c r="B25" t="s">
        <v>33</v>
      </c>
      <c r="F25" s="2">
        <v>6100</v>
      </c>
      <c r="G25" s="1">
        <f t="shared" si="2"/>
        <v>110.90909090909091</v>
      </c>
    </row>
    <row r="26" spans="1:7" x14ac:dyDescent="0.25">
      <c r="B26" t="s">
        <v>34</v>
      </c>
      <c r="F26" s="2">
        <v>10100</v>
      </c>
      <c r="G26" s="1">
        <f t="shared" si="2"/>
        <v>183.63636363636363</v>
      </c>
    </row>
    <row r="27" spans="1:7" x14ac:dyDescent="0.25">
      <c r="B27" t="s">
        <v>35</v>
      </c>
      <c r="F27" s="2">
        <v>18250</v>
      </c>
      <c r="G27" s="1">
        <f t="shared" si="2"/>
        <v>331.81818181818181</v>
      </c>
    </row>
    <row r="28" spans="1:7" x14ac:dyDescent="0.25">
      <c r="B28" t="s">
        <v>36</v>
      </c>
      <c r="F28" s="2">
        <v>17850</v>
      </c>
      <c r="G28" s="1">
        <f t="shared" si="2"/>
        <v>324.54545454545456</v>
      </c>
    </row>
    <row r="29" spans="1:7" x14ac:dyDescent="0.25">
      <c r="A29">
        <v>5</v>
      </c>
      <c r="B29" t="s">
        <v>37</v>
      </c>
      <c r="F29" s="2">
        <v>18700</v>
      </c>
      <c r="G29" s="1">
        <f t="shared" si="2"/>
        <v>340</v>
      </c>
    </row>
    <row r="30" spans="1:7" x14ac:dyDescent="0.25">
      <c r="A30">
        <v>6</v>
      </c>
      <c r="B30" t="s">
        <v>38</v>
      </c>
      <c r="F30" s="2">
        <v>197500</v>
      </c>
      <c r="G30" s="1">
        <f t="shared" si="2"/>
        <v>3590.909090909091</v>
      </c>
    </row>
    <row r="31" spans="1:7" x14ac:dyDescent="0.25">
      <c r="A31">
        <v>7</v>
      </c>
      <c r="B31" t="s">
        <v>39</v>
      </c>
      <c r="F31" s="2">
        <v>49900</v>
      </c>
      <c r="G31" s="1">
        <f t="shared" si="2"/>
        <v>907.27272727272725</v>
      </c>
    </row>
    <row r="32" spans="1:7" x14ac:dyDescent="0.25">
      <c r="A32">
        <v>8</v>
      </c>
      <c r="B32" t="s">
        <v>40</v>
      </c>
      <c r="F32" s="2" t="s">
        <v>41</v>
      </c>
      <c r="G32" s="6"/>
    </row>
    <row r="33" spans="1:7" x14ac:dyDescent="0.25">
      <c r="B33" t="s">
        <v>42</v>
      </c>
      <c r="F33" s="2">
        <v>217000</v>
      </c>
      <c r="G33" s="1">
        <f t="shared" si="2"/>
        <v>3945.4545454545455</v>
      </c>
    </row>
    <row r="34" spans="1:7" x14ac:dyDescent="0.25">
      <c r="B34" t="s">
        <v>43</v>
      </c>
      <c r="F34" s="2">
        <v>225000</v>
      </c>
      <c r="G34" s="1">
        <f t="shared" si="2"/>
        <v>4090.909090909091</v>
      </c>
    </row>
    <row r="35" spans="1:7" x14ac:dyDescent="0.25">
      <c r="B35" t="s">
        <v>44</v>
      </c>
      <c r="F35" s="2">
        <v>375000</v>
      </c>
      <c r="G35" s="1">
        <f t="shared" si="2"/>
        <v>6818.181818181818</v>
      </c>
    </row>
    <row r="36" spans="1:7" x14ac:dyDescent="0.25">
      <c r="A36" s="7">
        <v>9</v>
      </c>
      <c r="B36" s="8" t="s">
        <v>45</v>
      </c>
      <c r="C36" s="7"/>
      <c r="D36" s="7"/>
      <c r="E36" s="9"/>
      <c r="F36" s="9"/>
      <c r="G36" s="10"/>
    </row>
    <row r="37" spans="1:7" x14ac:dyDescent="0.25">
      <c r="B37" s="5" t="s">
        <v>42</v>
      </c>
      <c r="F37" s="2">
        <v>218000</v>
      </c>
      <c r="G37" s="4">
        <f t="shared" si="2"/>
        <v>3963.6363636363635</v>
      </c>
    </row>
    <row r="38" spans="1:7" x14ac:dyDescent="0.25">
      <c r="B38" s="3" t="s">
        <v>43</v>
      </c>
      <c r="F38" s="2">
        <v>240000</v>
      </c>
      <c r="G38" s="4">
        <f t="shared" si="2"/>
        <v>4363.636363636364</v>
      </c>
    </row>
    <row r="39" spans="1:7" x14ac:dyDescent="0.25">
      <c r="B39" s="5" t="s">
        <v>44</v>
      </c>
      <c r="F39" s="2">
        <v>400000</v>
      </c>
      <c r="G39" s="4">
        <f t="shared" si="2"/>
        <v>7272.727272727273</v>
      </c>
    </row>
    <row r="40" spans="1:7" x14ac:dyDescent="0.25">
      <c r="A40">
        <v>10</v>
      </c>
      <c r="B40" s="14" t="s">
        <v>46</v>
      </c>
    </row>
    <row r="41" spans="1:7" x14ac:dyDescent="0.25">
      <c r="B41" t="s">
        <v>47</v>
      </c>
      <c r="F41" s="2">
        <v>145000</v>
      </c>
      <c r="G41" s="4">
        <f t="shared" si="2"/>
        <v>2636.3636363636365</v>
      </c>
    </row>
    <row r="42" spans="1:7" x14ac:dyDescent="0.25">
      <c r="B42" t="s">
        <v>48</v>
      </c>
      <c r="F42" s="2">
        <v>169750</v>
      </c>
      <c r="G42" s="4">
        <f t="shared" si="2"/>
        <v>3086.3636363636365</v>
      </c>
    </row>
    <row r="43" spans="1:7" x14ac:dyDescent="0.25">
      <c r="A43">
        <v>11</v>
      </c>
      <c r="B43" t="s">
        <v>49</v>
      </c>
      <c r="F43" s="2">
        <v>225000</v>
      </c>
      <c r="G43" s="4">
        <f t="shared" si="2"/>
        <v>4090.909090909091</v>
      </c>
    </row>
    <row r="44" spans="1:7" x14ac:dyDescent="0.25">
      <c r="A44">
        <v>12</v>
      </c>
      <c r="B44" t="s">
        <v>50</v>
      </c>
      <c r="F44" s="2">
        <v>2350</v>
      </c>
      <c r="G44" s="4">
        <f t="shared" si="2"/>
        <v>42.727272727272727</v>
      </c>
    </row>
    <row r="45" spans="1:7" x14ac:dyDescent="0.25">
      <c r="A45">
        <v>13</v>
      </c>
      <c r="B45" t="s">
        <v>51</v>
      </c>
      <c r="F45" s="2">
        <v>18000</v>
      </c>
      <c r="G45" s="4">
        <f t="shared" si="2"/>
        <v>327.27272727272725</v>
      </c>
    </row>
    <row r="46" spans="1:7" x14ac:dyDescent="0.25">
      <c r="A46">
        <v>14</v>
      </c>
      <c r="B46" s="15" t="s">
        <v>52</v>
      </c>
    </row>
    <row r="47" spans="1:7" x14ac:dyDescent="0.25">
      <c r="B47" t="s">
        <v>53</v>
      </c>
      <c r="F47" s="2">
        <v>255000</v>
      </c>
      <c r="G47" s="4">
        <f t="shared" si="2"/>
        <v>4636.363636363636</v>
      </c>
    </row>
    <row r="48" spans="1:7" x14ac:dyDescent="0.25">
      <c r="B48" t="s">
        <v>54</v>
      </c>
      <c r="F48" s="2">
        <v>311000</v>
      </c>
      <c r="G48" s="4">
        <f t="shared" si="2"/>
        <v>5654.545454545455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mnre bench mark 2013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Gopal Dadhirao</dc:creator>
  <cp:lastModifiedBy>Gopal Dadhirao</cp:lastModifiedBy>
  <dcterms:created xsi:type="dcterms:W3CDTF">2013-06-29T16:53:29Z</dcterms:created>
  <dcterms:modified xsi:type="dcterms:W3CDTF">2013-06-30T22:11:17Z</dcterms:modified>
</cp:coreProperties>
</file>